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3.71.172.11\會計室\共用資料夾\!!!!!★★★★★★資訊公開專區\114資訊公開專區★★★\蕙如\工作底稿\113\"/>
    </mc:Choice>
  </mc:AlternateContent>
  <xr:revisionPtr revIDLastSave="0" documentId="8_{93B73AAD-4E0B-4BFF-B384-BDE40A203097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3" i="1" l="1"/>
  <c r="E44" i="1"/>
  <c r="F44" i="1"/>
  <c r="G44" i="1"/>
  <c r="G42" i="1"/>
  <c r="G41" i="1"/>
  <c r="G40" i="1"/>
  <c r="G39" i="1"/>
  <c r="G38" i="1"/>
  <c r="G37" i="1"/>
  <c r="E38" i="1"/>
  <c r="F43" i="1" l="1"/>
  <c r="F38" i="1"/>
  <c r="F39" i="1"/>
  <c r="F40" i="1"/>
  <c r="F41" i="1"/>
  <c r="F42" i="1"/>
  <c r="E43" i="1"/>
  <c r="E42" i="1"/>
  <c r="E41" i="1"/>
  <c r="E40" i="1"/>
  <c r="E39" i="1"/>
  <c r="F37" i="1"/>
  <c r="E37" i="1"/>
</calcChain>
</file>

<file path=xl/sharedStrings.xml><?xml version="1.0" encoding="utf-8"?>
<sst xmlns="http://schemas.openxmlformats.org/spreadsheetml/2006/main" count="105" uniqueCount="69">
  <si>
    <t>科    目</t>
    <phoneticPr fontId="2" type="noConversion"/>
  </si>
  <si>
    <t>決 算  數</t>
    <phoneticPr fontId="2" type="noConversion"/>
  </si>
  <si>
    <t>業務收入明細表</t>
    <phoneticPr fontId="2" type="noConversion"/>
  </si>
  <si>
    <t>國立臺北藝術大學校務基金</t>
    <phoneticPr fontId="2" type="noConversion"/>
  </si>
  <si>
    <t>預 算 數</t>
    <phoneticPr fontId="2" type="noConversion"/>
  </si>
  <si>
    <t xml:space="preserve">業務收入                                                                                            </t>
  </si>
  <si>
    <t xml:space="preserve">　教學收入                                                                                            </t>
  </si>
  <si>
    <t xml:space="preserve">　　學雜費收入                                                                                          </t>
  </si>
  <si>
    <t xml:space="preserve">　　學雜費減免                                                                                          </t>
  </si>
  <si>
    <t xml:space="preserve">　　建教合作收入                                                                                        </t>
  </si>
  <si>
    <t xml:space="preserve">　　　產學合作收入                                                                                        </t>
  </si>
  <si>
    <t xml:space="preserve">　　　政府科研補助收入                                                                                    </t>
  </si>
  <si>
    <t xml:space="preserve">　　　政府委託辦理收入                                                                                    </t>
  </si>
  <si>
    <t xml:space="preserve">　　推廣教育收入                                                                                        </t>
  </si>
  <si>
    <t xml:space="preserve">　租金及權利金收入                                                                                    </t>
  </si>
  <si>
    <t xml:space="preserve">　　權利金收入                                                                                          </t>
  </si>
  <si>
    <t xml:space="preserve">　其他業務收入                                                                                        </t>
  </si>
  <si>
    <t xml:space="preserve">　　學校教學研究補助收入                                                                                </t>
  </si>
  <si>
    <t xml:space="preserve">　　其他補助收入                                                                                        </t>
  </si>
  <si>
    <t xml:space="preserve">　　雜項業務收入                                                                                        </t>
  </si>
  <si>
    <t xml:space="preserve">業務外收入                                                                                          </t>
  </si>
  <si>
    <t xml:space="preserve">　財務收入                                                                                            </t>
  </si>
  <si>
    <t xml:space="preserve">　　利息收入                                                                                            </t>
  </si>
  <si>
    <t xml:space="preserve">　　兌換賸餘                                                                                            </t>
  </si>
  <si>
    <t xml:space="preserve">　其他業務外收入                                                                                      </t>
  </si>
  <si>
    <t xml:space="preserve">　　資產使用及權利金收入                                                                                </t>
  </si>
  <si>
    <t xml:space="preserve">　　受贈收入                                                                                            </t>
  </si>
  <si>
    <t xml:space="preserve">　　賠（補）償收入                                                                                      </t>
  </si>
  <si>
    <t xml:space="preserve">　　雜項收入                                                                                            </t>
  </si>
  <si>
    <t xml:space="preserve">合    計                                                                                            </t>
  </si>
  <si>
    <r>
      <rPr>
        <sz val="12"/>
        <color theme="1"/>
        <rFont val="標楷體"/>
        <family val="4"/>
        <charset val="136"/>
      </rPr>
      <t>年度</t>
    </r>
    <phoneticPr fontId="10" type="noConversion"/>
  </si>
  <si>
    <r>
      <rPr>
        <sz val="12"/>
        <color theme="1"/>
        <rFont val="標楷體"/>
        <family val="4"/>
        <charset val="136"/>
      </rPr>
      <t>收入項目</t>
    </r>
    <phoneticPr fontId="10" type="noConversion"/>
  </si>
  <si>
    <r>
      <rPr>
        <sz val="12"/>
        <color theme="1"/>
        <rFont val="標楷體"/>
        <family val="4"/>
        <charset val="136"/>
      </rPr>
      <t>金額</t>
    </r>
    <r>
      <rPr>
        <sz val="12"/>
        <color theme="1"/>
        <rFont val="Calibri"/>
        <family val="2"/>
      </rPr>
      <t>(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Calibri"/>
        <family val="2"/>
      </rPr>
      <t>)</t>
    </r>
    <phoneticPr fontId="10" type="noConversion"/>
  </si>
  <si>
    <r>
      <rPr>
        <sz val="12"/>
        <color theme="1"/>
        <rFont val="標楷體"/>
        <family val="4"/>
        <charset val="136"/>
      </rPr>
      <t>教育部補助收入</t>
    </r>
    <phoneticPr fontId="10" type="noConversion"/>
  </si>
  <si>
    <r>
      <rPr>
        <sz val="12"/>
        <color theme="1"/>
        <rFont val="標楷體"/>
        <family val="4"/>
        <charset val="136"/>
      </rPr>
      <t>學雜費收入</t>
    </r>
    <phoneticPr fontId="10" type="noConversion"/>
  </si>
  <si>
    <r>
      <rPr>
        <sz val="12"/>
        <color theme="1"/>
        <rFont val="標楷體"/>
        <family val="4"/>
        <charset val="136"/>
      </rPr>
      <t>建教合作收入</t>
    </r>
    <phoneticPr fontId="10" type="noConversion"/>
  </si>
  <si>
    <r>
      <rPr>
        <sz val="12"/>
        <color theme="1"/>
        <rFont val="標楷體"/>
        <family val="4"/>
        <charset val="136"/>
      </rPr>
      <t>推廣教育收入</t>
    </r>
    <phoneticPr fontId="10" type="noConversion"/>
  </si>
  <si>
    <r>
      <rPr>
        <sz val="12"/>
        <color theme="1"/>
        <rFont val="標楷體"/>
        <family val="4"/>
        <charset val="136"/>
      </rPr>
      <t>其他補助收入</t>
    </r>
    <phoneticPr fontId="10" type="noConversion"/>
  </si>
  <si>
    <r>
      <rPr>
        <sz val="12"/>
        <color theme="1"/>
        <rFont val="標楷體"/>
        <family val="4"/>
        <charset val="136"/>
      </rPr>
      <t>資產使用收入</t>
    </r>
    <phoneticPr fontId="10" type="noConversion"/>
  </si>
  <si>
    <r>
      <rPr>
        <sz val="12"/>
        <color theme="1"/>
        <rFont val="標楷體"/>
        <family val="4"/>
        <charset val="136"/>
      </rPr>
      <t>其他收入</t>
    </r>
    <phoneticPr fontId="10" type="noConversion"/>
  </si>
  <si>
    <r>
      <rPr>
        <sz val="12"/>
        <color theme="1"/>
        <rFont val="標楷體"/>
        <family val="4"/>
        <charset val="136"/>
      </rPr>
      <t>合計</t>
    </r>
  </si>
  <si>
    <t>中華民國111年度</t>
    <phoneticPr fontId="2" type="noConversion"/>
  </si>
  <si>
    <t>中華民國112年度</t>
    <phoneticPr fontId="2" type="noConversion"/>
  </si>
  <si>
    <t>業務收入</t>
  </si>
  <si>
    <t>　教學收入</t>
  </si>
  <si>
    <t>　　學雜費收入</t>
  </si>
  <si>
    <t>　　學雜費減免</t>
  </si>
  <si>
    <t>　　建教合作收入</t>
  </si>
  <si>
    <t>　　　產學合作收入</t>
  </si>
  <si>
    <t>　　　政府科研補助收入</t>
  </si>
  <si>
    <t>　　　政府委託辦理收入</t>
  </si>
  <si>
    <t>　　推廣教育收入</t>
  </si>
  <si>
    <t>　租金及權利金收入</t>
  </si>
  <si>
    <t>　　權利金收入</t>
  </si>
  <si>
    <t>　其他業務收入</t>
  </si>
  <si>
    <t>　　學校教學研究補助收入</t>
  </si>
  <si>
    <t>　　其他補助收入</t>
  </si>
  <si>
    <t>　　雜項業務收入</t>
  </si>
  <si>
    <t>業務外收入</t>
  </si>
  <si>
    <t>　財務收入</t>
  </si>
  <si>
    <t>　　利息收入</t>
  </si>
  <si>
    <t>　　兌換賸餘</t>
  </si>
  <si>
    <t>　其他業務外收入</t>
  </si>
  <si>
    <t>　　資產使用及權利金收入</t>
  </si>
  <si>
    <t>　　受贈收入</t>
  </si>
  <si>
    <t>　　賠（補）償收入</t>
  </si>
  <si>
    <t>　　雜項收入</t>
  </si>
  <si>
    <t>合    計</t>
  </si>
  <si>
    <t>中華民國113年度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</si>
</sst>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u/>
      <sz val="16"/>
      <name val="新細明體"/>
      <family val="1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2"/>
      <name val="細明體"/>
      <family val="3"/>
      <charset val="136"/>
    </font>
    <font>
      <sz val="12"/>
      <color theme="1"/>
      <name val="Calibri"/>
      <family val="2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dotted">
        <color theme="7" tint="-0.249977111117893"/>
      </bottom>
      <diagonal/>
    </border>
    <border>
      <left/>
      <right/>
      <top style="medium">
        <color theme="7" tint="-0.249977111117893"/>
      </top>
      <bottom style="dotted">
        <color theme="7" tint="-0.249977111117893"/>
      </bottom>
      <diagonal/>
    </border>
    <border>
      <left/>
      <right style="medium">
        <color theme="7" tint="-0.249977111117893"/>
      </right>
      <top style="dotted">
        <color theme="7" tint="-0.249977111117893"/>
      </top>
      <bottom style="dotted">
        <color theme="7" tint="-0.249977111117893"/>
      </bottom>
      <diagonal/>
    </border>
    <border>
      <left/>
      <right/>
      <top style="dotted">
        <color theme="7" tint="-0.249977111117893"/>
      </top>
      <bottom style="dotted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40" fontId="7" fillId="0" borderId="7" xfId="0" applyNumberFormat="1" applyFont="1" applyBorder="1" applyAlignment="1">
      <alignment vertical="top"/>
    </xf>
    <xf numFmtId="40" fontId="6" fillId="0" borderId="7" xfId="0" applyNumberFormat="1" applyFont="1" applyBorder="1" applyAlignment="1">
      <alignment vertical="top"/>
    </xf>
    <xf numFmtId="49" fontId="7" fillId="0" borderId="8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vertical="top" wrapText="1"/>
    </xf>
    <xf numFmtId="49" fontId="7" fillId="0" borderId="3" xfId="0" applyNumberFormat="1" applyFont="1" applyBorder="1" applyAlignment="1">
      <alignment vertical="top" wrapText="1"/>
    </xf>
    <xf numFmtId="40" fontId="7" fillId="0" borderId="1" xfId="0" applyNumberFormat="1" applyFont="1" applyBorder="1" applyAlignment="1">
      <alignment vertical="top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16" xfId="0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right" vertical="center"/>
    </xf>
    <xf numFmtId="40" fontId="6" fillId="4" borderId="7" xfId="0" applyNumberFormat="1" applyFont="1" applyFill="1" applyBorder="1" applyAlignment="1">
      <alignment vertical="top"/>
    </xf>
    <xf numFmtId="49" fontId="6" fillId="4" borderId="8" xfId="0" applyNumberFormat="1" applyFont="1" applyFill="1" applyBorder="1" applyAlignment="1">
      <alignment vertical="top" wrapText="1"/>
    </xf>
    <xf numFmtId="49" fontId="6" fillId="5" borderId="8" xfId="0" applyNumberFormat="1" applyFont="1" applyFill="1" applyBorder="1" applyAlignment="1">
      <alignment vertical="top" wrapText="1"/>
    </xf>
    <xf numFmtId="40" fontId="6" fillId="5" borderId="7" xfId="0" applyNumberFormat="1" applyFont="1" applyFill="1" applyBorder="1" applyAlignment="1">
      <alignment vertical="top"/>
    </xf>
    <xf numFmtId="40" fontId="6" fillId="6" borderId="7" xfId="0" applyNumberFormat="1" applyFont="1" applyFill="1" applyBorder="1" applyAlignment="1">
      <alignment vertical="top"/>
    </xf>
    <xf numFmtId="49" fontId="6" fillId="6" borderId="8" xfId="0" applyNumberFormat="1" applyFont="1" applyFill="1" applyBorder="1" applyAlignment="1">
      <alignment vertical="top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38" fontId="7" fillId="0" borderId="4" xfId="0" applyNumberFormat="1" applyFont="1" applyBorder="1" applyAlignment="1">
      <alignment vertical="top"/>
    </xf>
    <xf numFmtId="38" fontId="6" fillId="0" borderId="7" xfId="0" applyNumberFormat="1" applyFont="1" applyBorder="1" applyAlignment="1">
      <alignment vertical="top"/>
    </xf>
    <xf numFmtId="0" fontId="8" fillId="5" borderId="12" xfId="0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vertical="top" wrapText="1"/>
    </xf>
    <xf numFmtId="40" fontId="6" fillId="7" borderId="7" xfId="0" applyNumberFormat="1" applyFont="1" applyFill="1" applyBorder="1" applyAlignment="1">
      <alignment vertical="top"/>
    </xf>
    <xf numFmtId="0" fontId="8" fillId="7" borderId="14" xfId="0" applyFont="1" applyFill="1" applyBorder="1" applyAlignment="1">
      <alignment horizontal="center" vertical="center" wrapText="1"/>
    </xf>
    <xf numFmtId="38" fontId="7" fillId="0" borderId="1" xfId="0" applyNumberFormat="1" applyFont="1" applyBorder="1" applyAlignment="1">
      <alignment vertical="top"/>
    </xf>
    <xf numFmtId="0" fontId="1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5" zoomScaleNormal="100" workbookViewId="0">
      <selection activeCell="C20" sqref="C20"/>
    </sheetView>
  </sheetViews>
  <sheetFormatPr defaultColWidth="8.875" defaultRowHeight="16.5" x14ac:dyDescent="0.25"/>
  <cols>
    <col min="1" max="1" width="27.125" style="1" customWidth="1"/>
    <col min="2" max="3" width="21.75" style="1" customWidth="1"/>
    <col min="4" max="4" width="27.125" style="32" customWidth="1"/>
    <col min="5" max="6" width="21.75" style="32" customWidth="1"/>
    <col min="7" max="7" width="27.125" style="32" customWidth="1"/>
    <col min="8" max="9" width="21.75" style="32" customWidth="1"/>
    <col min="10" max="16384" width="8.875" style="1"/>
  </cols>
  <sheetData>
    <row r="1" spans="1:9" s="2" customFormat="1" ht="21" x14ac:dyDescent="0.3">
      <c r="A1" s="39" t="s">
        <v>3</v>
      </c>
      <c r="B1" s="39"/>
      <c r="C1" s="39"/>
      <c r="D1" s="39" t="s">
        <v>3</v>
      </c>
      <c r="E1" s="39"/>
      <c r="F1" s="39"/>
      <c r="G1" s="39" t="s">
        <v>3</v>
      </c>
      <c r="H1" s="39"/>
      <c r="I1" s="39"/>
    </row>
    <row r="2" spans="1:9" s="2" customFormat="1" ht="21" x14ac:dyDescent="0.3">
      <c r="A2" s="39" t="s">
        <v>2</v>
      </c>
      <c r="B2" s="39"/>
      <c r="C2" s="39"/>
      <c r="D2" s="39" t="s">
        <v>2</v>
      </c>
      <c r="E2" s="39"/>
      <c r="F2" s="39"/>
      <c r="G2" s="39" t="s">
        <v>2</v>
      </c>
      <c r="H2" s="39"/>
      <c r="I2" s="39"/>
    </row>
    <row r="3" spans="1:9" s="2" customFormat="1" ht="21.75" thickBot="1" x14ac:dyDescent="0.35">
      <c r="A3" s="40" t="s">
        <v>41</v>
      </c>
      <c r="B3" s="40"/>
      <c r="C3" s="40"/>
      <c r="D3" s="40" t="s">
        <v>42</v>
      </c>
      <c r="E3" s="40"/>
      <c r="F3" s="40"/>
      <c r="G3" s="47" t="s">
        <v>68</v>
      </c>
      <c r="H3" s="40"/>
      <c r="I3" s="40"/>
    </row>
    <row r="4" spans="1:9" x14ac:dyDescent="0.25">
      <c r="A4" s="45" t="s">
        <v>0</v>
      </c>
      <c r="B4" s="43" t="s">
        <v>4</v>
      </c>
      <c r="C4" s="41" t="s">
        <v>1</v>
      </c>
      <c r="D4" s="45" t="s">
        <v>0</v>
      </c>
      <c r="E4" s="43" t="s">
        <v>4</v>
      </c>
      <c r="F4" s="41" t="s">
        <v>1</v>
      </c>
      <c r="G4" s="33" t="s">
        <v>0</v>
      </c>
      <c r="H4" s="35" t="s">
        <v>4</v>
      </c>
      <c r="I4" s="37" t="s">
        <v>1</v>
      </c>
    </row>
    <row r="5" spans="1:9" ht="17.25" thickBot="1" x14ac:dyDescent="0.3">
      <c r="A5" s="46"/>
      <c r="B5" s="44"/>
      <c r="C5" s="42"/>
      <c r="D5" s="46"/>
      <c r="E5" s="44"/>
      <c r="F5" s="42"/>
      <c r="G5" s="34"/>
      <c r="H5" s="36"/>
      <c r="I5" s="38"/>
    </row>
    <row r="6" spans="1:9" x14ac:dyDescent="0.25">
      <c r="A6" s="7" t="s">
        <v>5</v>
      </c>
      <c r="B6" s="25">
        <v>852451000</v>
      </c>
      <c r="C6" s="25">
        <v>887011847</v>
      </c>
      <c r="D6" s="7" t="s">
        <v>5</v>
      </c>
      <c r="E6" s="25">
        <v>883501000</v>
      </c>
      <c r="F6" s="25">
        <v>911462800</v>
      </c>
      <c r="G6" s="7" t="s">
        <v>43</v>
      </c>
      <c r="H6" s="25">
        <v>910534000</v>
      </c>
      <c r="I6" s="25">
        <v>918701693</v>
      </c>
    </row>
    <row r="7" spans="1:9" x14ac:dyDescent="0.25">
      <c r="A7" s="6" t="s">
        <v>6</v>
      </c>
      <c r="B7" s="26">
        <v>240817000</v>
      </c>
      <c r="C7" s="26">
        <v>259824752</v>
      </c>
      <c r="D7" s="6" t="s">
        <v>6</v>
      </c>
      <c r="E7" s="26">
        <v>253673000</v>
      </c>
      <c r="F7" s="26">
        <v>295509350</v>
      </c>
      <c r="G7" s="6" t="s">
        <v>44</v>
      </c>
      <c r="H7" s="26">
        <v>267160000</v>
      </c>
      <c r="I7" s="26">
        <v>271691579</v>
      </c>
    </row>
    <row r="8" spans="1:9" x14ac:dyDescent="0.25">
      <c r="A8" s="28" t="s">
        <v>7</v>
      </c>
      <c r="B8" s="4">
        <v>173068000</v>
      </c>
      <c r="C8" s="29">
        <v>183791926</v>
      </c>
      <c r="D8" s="28" t="s">
        <v>7</v>
      </c>
      <c r="E8" s="4">
        <v>177116000</v>
      </c>
      <c r="F8" s="29">
        <v>195887077</v>
      </c>
      <c r="G8" s="28" t="s">
        <v>45</v>
      </c>
      <c r="H8" s="4">
        <v>187912000</v>
      </c>
      <c r="I8" s="29">
        <v>183572912</v>
      </c>
    </row>
    <row r="9" spans="1:9" x14ac:dyDescent="0.25">
      <c r="A9" s="28" t="s">
        <v>8</v>
      </c>
      <c r="B9" s="4">
        <v>-8600000</v>
      </c>
      <c r="C9" s="29">
        <v>-8951286</v>
      </c>
      <c r="D9" s="28" t="s">
        <v>8</v>
      </c>
      <c r="E9" s="4">
        <v>-9070000</v>
      </c>
      <c r="F9" s="29">
        <v>-8710016</v>
      </c>
      <c r="G9" s="28" t="s">
        <v>46</v>
      </c>
      <c r="H9" s="4">
        <v>-7924000</v>
      </c>
      <c r="I9" s="29">
        <v>-9607778</v>
      </c>
    </row>
    <row r="10" spans="1:9" x14ac:dyDescent="0.25">
      <c r="A10" s="18" t="s">
        <v>9</v>
      </c>
      <c r="B10" s="4">
        <v>64544000</v>
      </c>
      <c r="C10" s="17">
        <v>74264635</v>
      </c>
      <c r="D10" s="18" t="s">
        <v>9</v>
      </c>
      <c r="E10" s="4">
        <v>73127000</v>
      </c>
      <c r="F10" s="17">
        <v>93059163</v>
      </c>
      <c r="G10" s="18" t="s">
        <v>47</v>
      </c>
      <c r="H10" s="4">
        <v>74060000</v>
      </c>
      <c r="I10" s="17">
        <v>86333683</v>
      </c>
    </row>
    <row r="11" spans="1:9" x14ac:dyDescent="0.25">
      <c r="A11" s="6" t="s">
        <v>10</v>
      </c>
      <c r="B11" s="4">
        <v>0</v>
      </c>
      <c r="C11" s="4">
        <v>7404072</v>
      </c>
      <c r="D11" s="6" t="s">
        <v>10</v>
      </c>
      <c r="E11" s="4">
        <v>9093000</v>
      </c>
      <c r="F11" s="4">
        <v>12175344</v>
      </c>
      <c r="G11" s="6" t="s">
        <v>48</v>
      </c>
      <c r="H11" s="4">
        <v>9838000</v>
      </c>
      <c r="I11" s="4">
        <v>4789548</v>
      </c>
    </row>
    <row r="12" spans="1:9" x14ac:dyDescent="0.25">
      <c r="A12" s="6" t="s">
        <v>11</v>
      </c>
      <c r="B12" s="4">
        <v>10963000</v>
      </c>
      <c r="C12" s="4">
        <v>12214626</v>
      </c>
      <c r="D12" s="6" t="s">
        <v>11</v>
      </c>
      <c r="E12" s="4">
        <v>13324000</v>
      </c>
      <c r="F12" s="4">
        <v>16166337</v>
      </c>
      <c r="G12" s="6" t="s">
        <v>49</v>
      </c>
      <c r="H12" s="4">
        <v>13324000</v>
      </c>
      <c r="I12" s="4">
        <v>23529025</v>
      </c>
    </row>
    <row r="13" spans="1:9" x14ac:dyDescent="0.25">
      <c r="A13" s="6" t="s">
        <v>12</v>
      </c>
      <c r="B13" s="4">
        <v>53581000</v>
      </c>
      <c r="C13" s="4">
        <v>54645937</v>
      </c>
      <c r="D13" s="6" t="s">
        <v>12</v>
      </c>
      <c r="E13" s="4">
        <v>50710000</v>
      </c>
      <c r="F13" s="4">
        <v>64717482</v>
      </c>
      <c r="G13" s="6" t="s">
        <v>50</v>
      </c>
      <c r="H13" s="4">
        <v>50898000</v>
      </c>
      <c r="I13" s="4">
        <v>58015110</v>
      </c>
    </row>
    <row r="14" spans="1:9" x14ac:dyDescent="0.25">
      <c r="A14" s="18" t="s">
        <v>13</v>
      </c>
      <c r="B14" s="4">
        <v>11805000</v>
      </c>
      <c r="C14" s="17">
        <v>10719477</v>
      </c>
      <c r="D14" s="18" t="s">
        <v>13</v>
      </c>
      <c r="E14" s="4">
        <v>12500000</v>
      </c>
      <c r="F14" s="17">
        <v>15273126</v>
      </c>
      <c r="G14" s="18" t="s">
        <v>51</v>
      </c>
      <c r="H14" s="4">
        <v>13112000</v>
      </c>
      <c r="I14" s="17">
        <v>11392762</v>
      </c>
    </row>
    <row r="15" spans="1:9" x14ac:dyDescent="0.25">
      <c r="A15" s="22" t="s">
        <v>14</v>
      </c>
      <c r="B15" s="4">
        <v>35000</v>
      </c>
      <c r="C15" s="21">
        <v>135</v>
      </c>
      <c r="D15" s="22" t="s">
        <v>14</v>
      </c>
      <c r="E15" s="4">
        <v>160000</v>
      </c>
      <c r="F15" s="21">
        <v>1054535</v>
      </c>
      <c r="G15" s="22" t="s">
        <v>52</v>
      </c>
      <c r="H15" s="4">
        <v>70000</v>
      </c>
      <c r="I15" s="21">
        <v>509454</v>
      </c>
    </row>
    <row r="16" spans="1:9" x14ac:dyDescent="0.25">
      <c r="A16" s="6" t="s">
        <v>15</v>
      </c>
      <c r="B16" s="4">
        <v>35000</v>
      </c>
      <c r="C16" s="4">
        <v>135</v>
      </c>
      <c r="D16" s="6" t="s">
        <v>15</v>
      </c>
      <c r="E16" s="4">
        <v>160000</v>
      </c>
      <c r="F16" s="4">
        <v>1054535</v>
      </c>
      <c r="G16" s="6" t="s">
        <v>53</v>
      </c>
      <c r="H16" s="4">
        <v>70000</v>
      </c>
      <c r="I16" s="4">
        <v>509454</v>
      </c>
    </row>
    <row r="17" spans="1:9" x14ac:dyDescent="0.25">
      <c r="A17" s="6" t="s">
        <v>16</v>
      </c>
      <c r="B17" s="4">
        <v>611599000</v>
      </c>
      <c r="C17" s="4">
        <v>627186960</v>
      </c>
      <c r="D17" s="6" t="s">
        <v>16</v>
      </c>
      <c r="E17" s="4">
        <v>629668000</v>
      </c>
      <c r="F17" s="4">
        <v>614898915</v>
      </c>
      <c r="G17" s="6" t="s">
        <v>54</v>
      </c>
      <c r="H17" s="4">
        <v>643304000</v>
      </c>
      <c r="I17" s="4">
        <v>646500660</v>
      </c>
    </row>
    <row r="18" spans="1:9" x14ac:dyDescent="0.25">
      <c r="A18" s="19" t="s">
        <v>17</v>
      </c>
      <c r="B18" s="4">
        <v>508194000</v>
      </c>
      <c r="C18" s="20">
        <v>508194000</v>
      </c>
      <c r="D18" s="19" t="s">
        <v>17</v>
      </c>
      <c r="E18" s="4">
        <v>508466000</v>
      </c>
      <c r="F18" s="20">
        <v>508466000</v>
      </c>
      <c r="G18" s="19" t="s">
        <v>55</v>
      </c>
      <c r="H18" s="4">
        <v>530397000</v>
      </c>
      <c r="I18" s="20">
        <v>530397000</v>
      </c>
    </row>
    <row r="19" spans="1:9" x14ac:dyDescent="0.25">
      <c r="A19" s="18" t="s">
        <v>18</v>
      </c>
      <c r="B19" s="4">
        <v>94355000</v>
      </c>
      <c r="C19" s="17">
        <v>108763882</v>
      </c>
      <c r="D19" s="18" t="s">
        <v>18</v>
      </c>
      <c r="E19" s="4">
        <v>111702000</v>
      </c>
      <c r="F19" s="17">
        <v>97422133</v>
      </c>
      <c r="G19" s="18" t="s">
        <v>56</v>
      </c>
      <c r="H19" s="4">
        <v>102907000</v>
      </c>
      <c r="I19" s="17">
        <v>106735597</v>
      </c>
    </row>
    <row r="20" spans="1:9" x14ac:dyDescent="0.25">
      <c r="A20" s="22" t="s">
        <v>19</v>
      </c>
      <c r="B20" s="4">
        <v>9050000</v>
      </c>
      <c r="C20" s="21">
        <v>10229078</v>
      </c>
      <c r="D20" s="22" t="s">
        <v>19</v>
      </c>
      <c r="E20" s="4">
        <v>9500000</v>
      </c>
      <c r="F20" s="21">
        <v>9010782</v>
      </c>
      <c r="G20" s="22" t="s">
        <v>57</v>
      </c>
      <c r="H20" s="4">
        <v>10000000</v>
      </c>
      <c r="I20" s="21">
        <v>9368063</v>
      </c>
    </row>
    <row r="21" spans="1:9" x14ac:dyDescent="0.25">
      <c r="A21" s="5" t="s">
        <v>20</v>
      </c>
      <c r="B21" s="3">
        <v>77083000</v>
      </c>
      <c r="C21" s="3">
        <v>75665086</v>
      </c>
      <c r="D21" s="5" t="s">
        <v>20</v>
      </c>
      <c r="E21" s="3">
        <v>78613000</v>
      </c>
      <c r="F21" s="3">
        <v>85317999</v>
      </c>
      <c r="G21" s="5" t="s">
        <v>58</v>
      </c>
      <c r="H21" s="3">
        <v>82684000</v>
      </c>
      <c r="I21" s="3">
        <v>86556297</v>
      </c>
    </row>
    <row r="22" spans="1:9" x14ac:dyDescent="0.25">
      <c r="A22" s="22" t="s">
        <v>21</v>
      </c>
      <c r="B22" s="4">
        <v>4074000</v>
      </c>
      <c r="C22" s="21">
        <v>6150440</v>
      </c>
      <c r="D22" s="22" t="s">
        <v>21</v>
      </c>
      <c r="E22" s="4">
        <v>4908000</v>
      </c>
      <c r="F22" s="21">
        <v>8169888</v>
      </c>
      <c r="G22" s="22" t="s">
        <v>59</v>
      </c>
      <c r="H22" s="4">
        <v>6714000</v>
      </c>
      <c r="I22" s="21">
        <v>11932179</v>
      </c>
    </row>
    <row r="23" spans="1:9" x14ac:dyDescent="0.25">
      <c r="A23" s="6" t="s">
        <v>22</v>
      </c>
      <c r="B23" s="4">
        <v>4074000</v>
      </c>
      <c r="C23" s="4">
        <v>6119677</v>
      </c>
      <c r="D23" s="6" t="s">
        <v>22</v>
      </c>
      <c r="E23" s="4">
        <v>4908000</v>
      </c>
      <c r="F23" s="4">
        <v>8169888</v>
      </c>
      <c r="G23" s="6" t="s">
        <v>60</v>
      </c>
      <c r="H23" s="4">
        <v>6714000</v>
      </c>
      <c r="I23" s="4">
        <v>11910669</v>
      </c>
    </row>
    <row r="24" spans="1:9" x14ac:dyDescent="0.25">
      <c r="A24" s="6" t="s">
        <v>23</v>
      </c>
      <c r="B24" s="4">
        <v>0</v>
      </c>
      <c r="C24" s="4">
        <v>30763</v>
      </c>
      <c r="D24" s="6"/>
      <c r="E24" s="4"/>
      <c r="F24" s="4"/>
      <c r="G24" s="6" t="s">
        <v>61</v>
      </c>
      <c r="H24" s="4"/>
      <c r="I24" s="4">
        <v>21510</v>
      </c>
    </row>
    <row r="25" spans="1:9" x14ac:dyDescent="0.25">
      <c r="A25" s="6" t="s">
        <v>24</v>
      </c>
      <c r="B25" s="4">
        <v>73009000</v>
      </c>
      <c r="C25" s="4">
        <v>69514646</v>
      </c>
      <c r="D25" s="6" t="s">
        <v>24</v>
      </c>
      <c r="E25" s="4">
        <v>73705000</v>
      </c>
      <c r="F25" s="4">
        <v>77148111</v>
      </c>
      <c r="G25" s="6" t="s">
        <v>62</v>
      </c>
      <c r="H25" s="4">
        <v>75970000</v>
      </c>
      <c r="I25" s="4">
        <v>74624118</v>
      </c>
    </row>
    <row r="26" spans="1:9" x14ac:dyDescent="0.25">
      <c r="A26" s="18" t="s">
        <v>25</v>
      </c>
      <c r="B26" s="4">
        <v>56500000</v>
      </c>
      <c r="C26" s="17">
        <v>59519856</v>
      </c>
      <c r="D26" s="18" t="s">
        <v>25</v>
      </c>
      <c r="E26" s="4">
        <v>58340000</v>
      </c>
      <c r="F26" s="17">
        <v>57468049</v>
      </c>
      <c r="G26" s="18" t="s">
        <v>63</v>
      </c>
      <c r="H26" s="4">
        <v>63919000</v>
      </c>
      <c r="I26" s="17">
        <v>45288137</v>
      </c>
    </row>
    <row r="27" spans="1:9" x14ac:dyDescent="0.25">
      <c r="A27" s="22" t="s">
        <v>26</v>
      </c>
      <c r="B27" s="4">
        <v>9150000</v>
      </c>
      <c r="C27" s="21">
        <v>5190005</v>
      </c>
      <c r="D27" s="22" t="s">
        <v>26</v>
      </c>
      <c r="E27" s="4">
        <v>7228000</v>
      </c>
      <c r="F27" s="21">
        <v>13445514</v>
      </c>
      <c r="G27" s="22" t="s">
        <v>64</v>
      </c>
      <c r="H27" s="4">
        <v>7370000</v>
      </c>
      <c r="I27" s="21">
        <v>21084615</v>
      </c>
    </row>
    <row r="28" spans="1:9" x14ac:dyDescent="0.25">
      <c r="A28" s="22" t="s">
        <v>27</v>
      </c>
      <c r="B28" s="4">
        <v>365000</v>
      </c>
      <c r="C28" s="21">
        <v>890334</v>
      </c>
      <c r="D28" s="22" t="s">
        <v>27</v>
      </c>
      <c r="E28" s="4">
        <v>437000</v>
      </c>
      <c r="F28" s="21">
        <v>1243796</v>
      </c>
      <c r="G28" s="22" t="s">
        <v>65</v>
      </c>
      <c r="H28" s="4">
        <v>681000</v>
      </c>
      <c r="I28" s="21">
        <v>745904</v>
      </c>
    </row>
    <row r="29" spans="1:9" x14ac:dyDescent="0.25">
      <c r="A29" s="22" t="s">
        <v>28</v>
      </c>
      <c r="B29" s="4">
        <v>6994000</v>
      </c>
      <c r="C29" s="21">
        <v>3914451</v>
      </c>
      <c r="D29" s="22" t="s">
        <v>28</v>
      </c>
      <c r="E29" s="4">
        <v>7700000</v>
      </c>
      <c r="F29" s="21">
        <v>4990752</v>
      </c>
      <c r="G29" s="22" t="s">
        <v>66</v>
      </c>
      <c r="H29" s="4">
        <v>4000000</v>
      </c>
      <c r="I29" s="21">
        <v>7505462</v>
      </c>
    </row>
    <row r="30" spans="1:9" ht="17.25" thickBot="1" x14ac:dyDescent="0.3">
      <c r="A30" s="8" t="s">
        <v>29</v>
      </c>
      <c r="B30" s="9">
        <v>929534000</v>
      </c>
      <c r="C30" s="9">
        <v>962676933</v>
      </c>
      <c r="D30" s="8" t="s">
        <v>29</v>
      </c>
      <c r="E30" s="31">
        <v>962114000</v>
      </c>
      <c r="F30" s="31">
        <v>996780799</v>
      </c>
      <c r="G30" s="8" t="s">
        <v>67</v>
      </c>
      <c r="H30" s="31">
        <v>993218000</v>
      </c>
      <c r="I30" s="31">
        <v>1005257990</v>
      </c>
    </row>
    <row r="34" spans="4:7" ht="17.25" thickBot="1" x14ac:dyDescent="0.3"/>
    <row r="35" spans="4:7" ht="17.25" thickBot="1" x14ac:dyDescent="0.3">
      <c r="D35" s="10" t="s">
        <v>30</v>
      </c>
      <c r="E35" s="11">
        <v>111</v>
      </c>
      <c r="F35" s="11">
        <v>112</v>
      </c>
      <c r="G35" s="11">
        <v>113</v>
      </c>
    </row>
    <row r="36" spans="4:7" ht="17.25" thickBot="1" x14ac:dyDescent="0.3">
      <c r="D36" s="10" t="s">
        <v>31</v>
      </c>
      <c r="E36" s="11" t="s">
        <v>32</v>
      </c>
      <c r="F36" s="11" t="s">
        <v>32</v>
      </c>
      <c r="G36" s="11" t="s">
        <v>32</v>
      </c>
    </row>
    <row r="37" spans="4:7" x14ac:dyDescent="0.25">
      <c r="D37" s="27" t="s">
        <v>33</v>
      </c>
      <c r="E37" s="12">
        <f>C18</f>
        <v>508194000</v>
      </c>
      <c r="F37" s="12">
        <f>F18</f>
        <v>508466000</v>
      </c>
      <c r="G37" s="12">
        <f>I18</f>
        <v>530397000</v>
      </c>
    </row>
    <row r="38" spans="4:7" x14ac:dyDescent="0.25">
      <c r="D38" s="30" t="s">
        <v>34</v>
      </c>
      <c r="E38" s="13">
        <f>C8+C9</f>
        <v>174840640</v>
      </c>
      <c r="F38" s="13">
        <f>F8+F9</f>
        <v>187177061</v>
      </c>
      <c r="G38" s="13">
        <f>I8+I9</f>
        <v>173965134</v>
      </c>
    </row>
    <row r="39" spans="4:7" x14ac:dyDescent="0.25">
      <c r="D39" s="23" t="s">
        <v>35</v>
      </c>
      <c r="E39" s="14">
        <f>C10</f>
        <v>74264635</v>
      </c>
      <c r="F39" s="14">
        <f>F10</f>
        <v>93059163</v>
      </c>
      <c r="G39" s="14">
        <f>I10</f>
        <v>86333683</v>
      </c>
    </row>
    <row r="40" spans="4:7" x14ac:dyDescent="0.25">
      <c r="D40" s="23" t="s">
        <v>36</v>
      </c>
      <c r="E40" s="13">
        <f>C14</f>
        <v>10719477</v>
      </c>
      <c r="F40" s="13">
        <f>F14</f>
        <v>15273126</v>
      </c>
      <c r="G40" s="13">
        <f>I14</f>
        <v>11392762</v>
      </c>
    </row>
    <row r="41" spans="4:7" x14ac:dyDescent="0.25">
      <c r="D41" s="23" t="s">
        <v>37</v>
      </c>
      <c r="E41" s="14">
        <f>C19</f>
        <v>108763882</v>
      </c>
      <c r="F41" s="14">
        <f>F19</f>
        <v>97422133</v>
      </c>
      <c r="G41" s="14">
        <f>I19</f>
        <v>106735597</v>
      </c>
    </row>
    <row r="42" spans="4:7" x14ac:dyDescent="0.25">
      <c r="D42" s="23" t="s">
        <v>38</v>
      </c>
      <c r="E42" s="13">
        <f>C26</f>
        <v>59519856</v>
      </c>
      <c r="F42" s="13">
        <f>F26</f>
        <v>57468049</v>
      </c>
      <c r="G42" s="13">
        <f>I26</f>
        <v>45288137</v>
      </c>
    </row>
    <row r="43" spans="4:7" ht="17.25" thickBot="1" x14ac:dyDescent="0.3">
      <c r="D43" s="24" t="s">
        <v>39</v>
      </c>
      <c r="E43" s="16">
        <f>C15+C20+C22+C27+C28+C29</f>
        <v>26374443</v>
      </c>
      <c r="F43" s="16">
        <f>F15+F20+F22+F27+F28+F29</f>
        <v>37915267</v>
      </c>
      <c r="G43" s="16">
        <f>I15+I20+I22+I27+I28+I29</f>
        <v>51145677</v>
      </c>
    </row>
    <row r="44" spans="4:7" ht="17.25" thickBot="1" x14ac:dyDescent="0.3">
      <c r="D44" s="15" t="s">
        <v>40</v>
      </c>
      <c r="E44" s="16">
        <f>SUM(E37:E43)</f>
        <v>962676933</v>
      </c>
      <c r="F44" s="16">
        <f>SUM(F37:F43)</f>
        <v>996780799</v>
      </c>
      <c r="G44" s="16">
        <f>SUM(G37:G43)</f>
        <v>1005257990</v>
      </c>
    </row>
  </sheetData>
  <mergeCells count="18">
    <mergeCell ref="G4:G5"/>
    <mergeCell ref="H4:H5"/>
    <mergeCell ref="I4:I5"/>
    <mergeCell ref="G1:I1"/>
    <mergeCell ref="G2:I2"/>
    <mergeCell ref="G3:I3"/>
    <mergeCell ref="A1:C1"/>
    <mergeCell ref="A2:C2"/>
    <mergeCell ref="A3:C3"/>
    <mergeCell ref="A4:A5"/>
    <mergeCell ref="B4:B5"/>
    <mergeCell ref="C4:C5"/>
    <mergeCell ref="D4:D5"/>
    <mergeCell ref="E4:E5"/>
    <mergeCell ref="F4:F5"/>
    <mergeCell ref="D1:F1"/>
    <mergeCell ref="D2:F2"/>
    <mergeCell ref="D3:F3"/>
  </mergeCells>
  <phoneticPr fontId="10" type="noConversion"/>
  <pageMargins left="0.75" right="0.75" top="1" bottom="1" header="0.5" footer="0.5"/>
  <pageSetup paperSize="9" scale="80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fschern</dc:creator>
  <cp:lastModifiedBy>蔡蕙如</cp:lastModifiedBy>
  <cp:lastPrinted>1999-01-16T12:03:11Z</cp:lastPrinted>
  <dcterms:created xsi:type="dcterms:W3CDTF">1999-01-15T19:07:58Z</dcterms:created>
  <dcterms:modified xsi:type="dcterms:W3CDTF">2025-08-26T09:12:38Z</dcterms:modified>
</cp:coreProperties>
</file>